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8975" windowHeight="1188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5" i="1"/>
  <c r="F8"/>
  <c r="F19"/>
  <c r="L19" s="1"/>
  <c r="N19" s="1"/>
  <c r="F20"/>
  <c r="F21"/>
  <c r="F22"/>
  <c r="L22" s="1"/>
  <c r="N22" s="1"/>
  <c r="F23"/>
  <c r="F18"/>
  <c r="L18" s="1"/>
  <c r="N18" s="1"/>
  <c r="L21"/>
  <c r="N21" s="1"/>
  <c r="F16"/>
  <c r="L16" s="1"/>
  <c r="F12"/>
  <c r="L12" s="1"/>
  <c r="N12" s="1"/>
  <c r="F13"/>
  <c r="L13" s="1"/>
  <c r="N13" s="1"/>
  <c r="F14"/>
  <c r="L14" s="1"/>
  <c r="N14" s="1"/>
  <c r="F15"/>
  <c r="L15" s="1"/>
  <c r="N15" s="1"/>
  <c r="F17"/>
  <c r="L17" s="1"/>
  <c r="N17" s="1"/>
  <c r="F3"/>
  <c r="L3" s="1"/>
  <c r="N3" s="1"/>
  <c r="F4"/>
  <c r="L4" s="1"/>
  <c r="N4" s="1"/>
  <c r="F6"/>
  <c r="L6" s="1"/>
  <c r="N6" s="1"/>
  <c r="F7"/>
  <c r="F9"/>
  <c r="L9" s="1"/>
  <c r="N9" s="1"/>
  <c r="F10"/>
  <c r="L10" s="1"/>
  <c r="N10" s="1"/>
  <c r="F11"/>
  <c r="L7" l="1"/>
  <c r="N7" s="1"/>
  <c r="N28" s="1"/>
  <c r="N16"/>
  <c r="N27"/>
</calcChain>
</file>

<file path=xl/sharedStrings.xml><?xml version="1.0" encoding="utf-8"?>
<sst xmlns="http://schemas.openxmlformats.org/spreadsheetml/2006/main" count="70" uniqueCount="47">
  <si>
    <t>фирма</t>
  </si>
  <si>
    <t>материал</t>
  </si>
  <si>
    <t>цена</t>
  </si>
  <si>
    <t>вес, кг/м</t>
  </si>
  <si>
    <t>кол-во</t>
  </si>
  <si>
    <t>сумма</t>
  </si>
  <si>
    <t>примечание</t>
  </si>
  <si>
    <t>DOP.ru</t>
  </si>
  <si>
    <t>STP</t>
  </si>
  <si>
    <t>NOISBUSTER</t>
  </si>
  <si>
    <t>место</t>
  </si>
  <si>
    <t>пол1</t>
  </si>
  <si>
    <t>пол2</t>
  </si>
  <si>
    <t>пол3</t>
  </si>
  <si>
    <t>потолок 1</t>
  </si>
  <si>
    <t>потолок 2</t>
  </si>
  <si>
    <t>потери</t>
  </si>
  <si>
    <t>РАЗМЕР</t>
  </si>
  <si>
    <t>ШИР,м</t>
  </si>
  <si>
    <t>ДЛИН,м</t>
  </si>
  <si>
    <t>площ</t>
  </si>
  <si>
    <t>цена м2</t>
  </si>
  <si>
    <t>толщ,мм</t>
  </si>
  <si>
    <t>BimastStandart</t>
  </si>
  <si>
    <t>ISO-7</t>
  </si>
  <si>
    <t>тяжелый и толстый, но самый тихий</t>
  </si>
  <si>
    <t>VIDEM</t>
  </si>
  <si>
    <t xml:space="preserve">VD-13 </t>
  </si>
  <si>
    <t>вибропласт</t>
  </si>
  <si>
    <t>адгез</t>
  </si>
  <si>
    <t xml:space="preserve">AKAD </t>
  </si>
  <si>
    <t xml:space="preserve">AA-12,5S </t>
  </si>
  <si>
    <t>ISOMAD</t>
  </si>
  <si>
    <t xml:space="preserve">AKAD Foil </t>
  </si>
  <si>
    <t xml:space="preserve">Sound Isoler-15 </t>
  </si>
  <si>
    <t>передний щиток и пол</t>
  </si>
  <si>
    <t>арки, пена с пленкой, ВЧ шум</t>
  </si>
  <si>
    <t>изотон В-10</t>
  </si>
  <si>
    <t>изотон ЛВ</t>
  </si>
  <si>
    <t>вибротон</t>
  </si>
  <si>
    <t>немного похуже звукоизоляция</t>
  </si>
  <si>
    <t>двери</t>
  </si>
  <si>
    <t>двери2</t>
  </si>
  <si>
    <t>isomad light</t>
  </si>
  <si>
    <t>визомат-мп-2</t>
  </si>
  <si>
    <t>плюс накрутка 5-10%</t>
  </si>
  <si>
    <t>характеристики хуже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</si>
</sst>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33333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1" applyFont="1"/>
    <xf numFmtId="0" fontId="0" fillId="0" borderId="0" xfId="0" applyAlignment="1"/>
    <xf numFmtId="0" fontId="0" fillId="2" borderId="0" xfId="0" applyFill="1"/>
    <xf numFmtId="44" fontId="0" fillId="2" borderId="0" xfId="1" applyFont="1" applyFill="1"/>
    <xf numFmtId="44" fontId="0" fillId="3" borderId="0" xfId="1" applyFont="1" applyFill="1"/>
    <xf numFmtId="0" fontId="0" fillId="0" borderId="0" xfId="0" applyFill="1"/>
    <xf numFmtId="0" fontId="0" fillId="3" borderId="0" xfId="0" applyFill="1"/>
    <xf numFmtId="44" fontId="0" fillId="0" borderId="0" xfId="1" applyFont="1" applyFill="1"/>
    <xf numFmtId="0" fontId="0" fillId="4" borderId="0" xfId="0" applyFill="1"/>
    <xf numFmtId="44" fontId="0" fillId="4" borderId="0" xfId="1" applyFont="1" applyFill="1"/>
    <xf numFmtId="0" fontId="2" fillId="0" borderId="0" xfId="0" applyFont="1" applyFill="1"/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workbookViewId="0">
      <selection activeCell="O8" sqref="O8"/>
    </sheetView>
  </sheetViews>
  <sheetFormatPr defaultRowHeight="15"/>
  <cols>
    <col min="1" max="1" width="13.28515625" customWidth="1"/>
    <col min="2" max="2" width="12" bestFit="1" customWidth="1"/>
    <col min="3" max="3" width="14.5703125" bestFit="1" customWidth="1"/>
    <col min="4" max="4" width="7.42578125" bestFit="1" customWidth="1"/>
    <col min="5" max="5" width="8.42578125" bestFit="1" customWidth="1"/>
    <col min="6" max="6" width="6" bestFit="1" customWidth="1"/>
    <col min="7" max="7" width="11.28515625" bestFit="1" customWidth="1"/>
    <col min="8" max="8" width="9" bestFit="1" customWidth="1"/>
    <col min="9" max="9" width="9.140625" bestFit="1" customWidth="1"/>
    <col min="10" max="10" width="7.5703125" bestFit="1" customWidth="1"/>
    <col min="11" max="11" width="7.5703125" customWidth="1"/>
    <col min="12" max="12" width="11.28515625" bestFit="1" customWidth="1"/>
    <col min="13" max="13" width="7.140625" bestFit="1" customWidth="1"/>
    <col min="14" max="14" width="15.42578125" bestFit="1" customWidth="1"/>
    <col min="15" max="15" width="31.42578125" bestFit="1" customWidth="1"/>
  </cols>
  <sheetData>
    <row r="1" spans="1:15">
      <c r="D1" s="1" t="s">
        <v>17</v>
      </c>
      <c r="E1" s="1"/>
      <c r="F1" s="1"/>
    </row>
    <row r="2" spans="1:15">
      <c r="A2" t="s">
        <v>10</v>
      </c>
      <c r="B2" t="s">
        <v>0</v>
      </c>
      <c r="C2" t="s">
        <v>1</v>
      </c>
      <c r="D2" s="4" t="s">
        <v>18</v>
      </c>
      <c r="E2" s="4" t="s">
        <v>19</v>
      </c>
      <c r="F2" s="4" t="s">
        <v>20</v>
      </c>
      <c r="G2" t="s">
        <v>2</v>
      </c>
      <c r="H2" t="s">
        <v>3</v>
      </c>
      <c r="I2" t="s">
        <v>22</v>
      </c>
      <c r="J2" t="s">
        <v>16</v>
      </c>
      <c r="K2" t="s">
        <v>29</v>
      </c>
      <c r="L2" t="s">
        <v>21</v>
      </c>
      <c r="M2" t="s">
        <v>4</v>
      </c>
      <c r="N2" t="s">
        <v>5</v>
      </c>
      <c r="O2" t="s">
        <v>6</v>
      </c>
    </row>
    <row r="3" spans="1:15" s="8" customFormat="1">
      <c r="A3" s="2" t="s">
        <v>11</v>
      </c>
      <c r="B3" s="8" t="s">
        <v>7</v>
      </c>
      <c r="C3" s="8" t="s">
        <v>32</v>
      </c>
      <c r="D3" s="8">
        <v>1.2</v>
      </c>
      <c r="E3" s="8">
        <v>1</v>
      </c>
      <c r="F3" s="8">
        <f t="shared" ref="F3:F17" si="0">D3*E3</f>
        <v>1.2</v>
      </c>
      <c r="G3" s="10">
        <v>1160</v>
      </c>
      <c r="H3" s="9">
        <v>7</v>
      </c>
      <c r="I3" s="9">
        <v>4</v>
      </c>
      <c r="J3" s="5">
        <v>0.32</v>
      </c>
      <c r="L3" s="7">
        <f t="shared" ref="L3:L17" si="1">1/F3*G3</f>
        <v>966.66666666666674</v>
      </c>
      <c r="M3" s="8">
        <v>5.5</v>
      </c>
      <c r="N3" s="10">
        <f t="shared" ref="N3:N11" si="2">M3*L3</f>
        <v>5316.666666666667</v>
      </c>
    </row>
    <row r="4" spans="1:15" s="8" customFormat="1">
      <c r="A4" s="2"/>
      <c r="B4" s="8" t="s">
        <v>8</v>
      </c>
      <c r="C4" s="8" t="s">
        <v>23</v>
      </c>
      <c r="D4" s="8">
        <v>0.53</v>
      </c>
      <c r="E4" s="8">
        <v>0.75</v>
      </c>
      <c r="F4" s="8">
        <f t="shared" si="0"/>
        <v>0.39750000000000002</v>
      </c>
      <c r="G4" s="10">
        <v>231.03</v>
      </c>
      <c r="H4" s="5">
        <v>4.2</v>
      </c>
      <c r="I4" s="5">
        <v>3</v>
      </c>
      <c r="J4" s="9">
        <v>0.24</v>
      </c>
      <c r="L4" s="6">
        <f t="shared" si="1"/>
        <v>581.20754716981128</v>
      </c>
      <c r="M4" s="8">
        <v>5.5</v>
      </c>
      <c r="N4" s="10">
        <f t="shared" si="2"/>
        <v>3196.6415094339618</v>
      </c>
    </row>
    <row r="5" spans="1:15" s="11" customFormat="1">
      <c r="A5" s="2"/>
      <c r="B5" s="11" t="s">
        <v>9</v>
      </c>
      <c r="C5" s="11" t="s">
        <v>24</v>
      </c>
      <c r="D5" s="11">
        <v>0.6</v>
      </c>
      <c r="E5" s="11">
        <v>1.05</v>
      </c>
      <c r="F5" s="11">
        <f t="shared" si="0"/>
        <v>0.63</v>
      </c>
      <c r="G5" s="12">
        <v>700</v>
      </c>
      <c r="H5" s="11">
        <v>7</v>
      </c>
      <c r="I5" s="11">
        <v>4</v>
      </c>
      <c r="J5" s="11">
        <v>0.28000000000000003</v>
      </c>
      <c r="L5" s="12"/>
      <c r="N5" s="12"/>
      <c r="O5" s="11" t="s">
        <v>25</v>
      </c>
    </row>
    <row r="6" spans="1:15">
      <c r="A6" s="2" t="s">
        <v>12</v>
      </c>
      <c r="B6" t="s">
        <v>7</v>
      </c>
      <c r="C6" t="s">
        <v>33</v>
      </c>
      <c r="D6">
        <v>1.5</v>
      </c>
      <c r="E6">
        <v>1</v>
      </c>
      <c r="F6">
        <f t="shared" si="0"/>
        <v>1.5</v>
      </c>
      <c r="G6" s="3">
        <v>1800</v>
      </c>
      <c r="K6" s="8"/>
      <c r="L6" s="7">
        <f t="shared" si="1"/>
        <v>1200</v>
      </c>
      <c r="M6">
        <v>1.5</v>
      </c>
      <c r="N6" s="3">
        <f t="shared" si="2"/>
        <v>1800</v>
      </c>
      <c r="O6" t="s">
        <v>36</v>
      </c>
    </row>
    <row r="7" spans="1:15">
      <c r="A7" s="2"/>
      <c r="B7" t="s">
        <v>8</v>
      </c>
      <c r="C7" t="s">
        <v>38</v>
      </c>
      <c r="D7">
        <v>1.4</v>
      </c>
      <c r="E7">
        <v>1</v>
      </c>
      <c r="F7">
        <f t="shared" si="0"/>
        <v>1.4</v>
      </c>
      <c r="G7" s="3">
        <v>837.21</v>
      </c>
      <c r="K7" s="8"/>
      <c r="L7" s="6">
        <f t="shared" si="1"/>
        <v>598.00714285714287</v>
      </c>
      <c r="M7">
        <v>1.4</v>
      </c>
      <c r="N7" s="3">
        <f t="shared" si="2"/>
        <v>837.20999999999992</v>
      </c>
      <c r="O7" t="s">
        <v>46</v>
      </c>
    </row>
    <row r="8" spans="1:15" s="11" customFormat="1">
      <c r="A8" s="2"/>
      <c r="B8" s="11" t="s">
        <v>9</v>
      </c>
      <c r="F8" s="11">
        <f t="shared" si="0"/>
        <v>0</v>
      </c>
      <c r="G8" s="12"/>
      <c r="L8" s="12"/>
      <c r="N8" s="12"/>
    </row>
    <row r="9" spans="1:15">
      <c r="A9" s="2" t="s">
        <v>13</v>
      </c>
      <c r="B9" t="s">
        <v>7</v>
      </c>
      <c r="C9" t="s">
        <v>34</v>
      </c>
      <c r="D9">
        <v>1</v>
      </c>
      <c r="E9">
        <v>1</v>
      </c>
      <c r="F9">
        <f t="shared" si="0"/>
        <v>1</v>
      </c>
      <c r="G9" s="3">
        <v>1200</v>
      </c>
      <c r="K9" s="8"/>
      <c r="L9" s="7">
        <f t="shared" si="1"/>
        <v>1200</v>
      </c>
      <c r="M9">
        <v>2</v>
      </c>
      <c r="N9" s="3">
        <f t="shared" si="2"/>
        <v>2400</v>
      </c>
      <c r="O9" t="s">
        <v>35</v>
      </c>
    </row>
    <row r="10" spans="1:15">
      <c r="A10" s="2"/>
      <c r="B10" t="s">
        <v>8</v>
      </c>
      <c r="C10" t="s">
        <v>39</v>
      </c>
      <c r="D10">
        <v>0.6</v>
      </c>
      <c r="E10">
        <v>0.9</v>
      </c>
      <c r="F10">
        <f t="shared" si="0"/>
        <v>0.54</v>
      </c>
      <c r="G10" s="3">
        <v>236.67</v>
      </c>
      <c r="K10" s="8"/>
      <c r="L10" s="6">
        <f t="shared" si="1"/>
        <v>438.27777777777771</v>
      </c>
      <c r="M10">
        <v>2</v>
      </c>
      <c r="N10" s="3">
        <f t="shared" si="2"/>
        <v>876.55555555555543</v>
      </c>
      <c r="O10" t="s">
        <v>40</v>
      </c>
    </row>
    <row r="11" spans="1:15" s="11" customFormat="1">
      <c r="A11" s="2"/>
      <c r="B11" s="11" t="s">
        <v>9</v>
      </c>
      <c r="F11" s="11">
        <f t="shared" si="0"/>
        <v>0</v>
      </c>
      <c r="G11" s="12"/>
      <c r="L11" s="12"/>
      <c r="N11" s="12"/>
    </row>
    <row r="12" spans="1:15" s="8" customFormat="1">
      <c r="A12" s="2" t="s">
        <v>14</v>
      </c>
      <c r="B12" s="8" t="s">
        <v>7</v>
      </c>
      <c r="C12" s="8" t="s">
        <v>26</v>
      </c>
      <c r="D12" s="8">
        <v>1</v>
      </c>
      <c r="E12" s="8">
        <v>1</v>
      </c>
      <c r="F12" s="8">
        <f t="shared" si="0"/>
        <v>1</v>
      </c>
      <c r="G12" s="10">
        <v>920</v>
      </c>
      <c r="H12" s="8">
        <v>1.6</v>
      </c>
      <c r="I12" s="9">
        <v>1.6</v>
      </c>
      <c r="J12" s="5">
        <v>0.15</v>
      </c>
      <c r="K12" s="8">
        <v>15</v>
      </c>
      <c r="L12" s="7">
        <f t="shared" si="1"/>
        <v>920</v>
      </c>
      <c r="M12" s="8">
        <v>1</v>
      </c>
      <c r="N12" s="10">
        <f>M12*L12</f>
        <v>920</v>
      </c>
    </row>
    <row r="13" spans="1:15" s="8" customFormat="1">
      <c r="A13" s="2"/>
      <c r="B13" s="8" t="s">
        <v>8</v>
      </c>
      <c r="C13" s="8" t="s">
        <v>28</v>
      </c>
      <c r="D13" s="8">
        <v>0.53</v>
      </c>
      <c r="E13" s="8">
        <v>0.75</v>
      </c>
      <c r="F13" s="8">
        <f t="shared" si="0"/>
        <v>0.39750000000000002</v>
      </c>
      <c r="G13" s="10">
        <v>219.35</v>
      </c>
      <c r="I13" s="5">
        <v>1.5</v>
      </c>
      <c r="J13" s="9">
        <v>0.13</v>
      </c>
      <c r="K13" s="8">
        <v>5</v>
      </c>
      <c r="L13" s="6">
        <f t="shared" si="1"/>
        <v>551.82389937106916</v>
      </c>
      <c r="M13" s="8">
        <v>1</v>
      </c>
      <c r="N13" s="10">
        <f t="shared" ref="N13:N23" si="3">M13*L13</f>
        <v>551.82389937106916</v>
      </c>
      <c r="O13" s="13"/>
    </row>
    <row r="14" spans="1:15" s="11" customFormat="1">
      <c r="A14" s="2"/>
      <c r="B14" s="11" t="s">
        <v>9</v>
      </c>
      <c r="C14" s="11" t="s">
        <v>27</v>
      </c>
      <c r="D14" s="11">
        <v>0.5</v>
      </c>
      <c r="E14" s="11">
        <v>1</v>
      </c>
      <c r="F14" s="11">
        <f t="shared" si="0"/>
        <v>0.5</v>
      </c>
      <c r="G14" s="12">
        <v>400</v>
      </c>
      <c r="H14" s="11">
        <v>1.7</v>
      </c>
      <c r="I14" s="11">
        <v>1.7</v>
      </c>
      <c r="J14" s="11">
        <v>0.13</v>
      </c>
      <c r="K14" s="11">
        <v>15</v>
      </c>
      <c r="L14" s="12">
        <f t="shared" si="1"/>
        <v>800</v>
      </c>
      <c r="M14" s="11">
        <v>1</v>
      </c>
      <c r="N14" s="12">
        <f t="shared" si="3"/>
        <v>800</v>
      </c>
    </row>
    <row r="15" spans="1:15" s="8" customFormat="1">
      <c r="A15" s="2" t="s">
        <v>15</v>
      </c>
      <c r="B15" s="8" t="s">
        <v>7</v>
      </c>
      <c r="C15" s="8" t="s">
        <v>30</v>
      </c>
      <c r="D15" s="8">
        <v>1.5</v>
      </c>
      <c r="E15" s="8">
        <v>1</v>
      </c>
      <c r="F15" s="8">
        <f t="shared" si="0"/>
        <v>1.5</v>
      </c>
      <c r="G15" s="10">
        <v>1340</v>
      </c>
      <c r="H15" s="8">
        <v>33</v>
      </c>
      <c r="I15" s="8">
        <v>10</v>
      </c>
      <c r="L15" s="7">
        <f t="shared" si="1"/>
        <v>893.33333333333326</v>
      </c>
      <c r="M15" s="8">
        <v>1.5</v>
      </c>
      <c r="N15" s="10">
        <f t="shared" si="3"/>
        <v>1340</v>
      </c>
    </row>
    <row r="16" spans="1:15" s="8" customFormat="1">
      <c r="A16" s="2"/>
      <c r="B16" s="8" t="s">
        <v>8</v>
      </c>
      <c r="C16" s="8" t="s">
        <v>37</v>
      </c>
      <c r="D16" s="8">
        <v>1.4</v>
      </c>
      <c r="E16" s="8">
        <v>1</v>
      </c>
      <c r="F16" s="8">
        <f t="shared" ref="F16" si="4">D16*E16</f>
        <v>1.4</v>
      </c>
      <c r="G16" s="10">
        <v>960.72</v>
      </c>
      <c r="L16" s="6">
        <f t="shared" si="1"/>
        <v>686.22857142857151</v>
      </c>
      <c r="M16" s="8">
        <v>1.4</v>
      </c>
      <c r="N16" s="10">
        <f t="shared" si="3"/>
        <v>960.72</v>
      </c>
    </row>
    <row r="17" spans="1:15" s="11" customFormat="1">
      <c r="A17" s="2"/>
      <c r="B17" s="11" t="s">
        <v>9</v>
      </c>
      <c r="C17" s="11" t="s">
        <v>31</v>
      </c>
      <c r="D17" s="11">
        <v>0.5</v>
      </c>
      <c r="E17" s="11">
        <v>1</v>
      </c>
      <c r="F17" s="11">
        <f t="shared" si="0"/>
        <v>0.5</v>
      </c>
      <c r="G17" s="12">
        <v>550</v>
      </c>
      <c r="H17" s="11">
        <v>28</v>
      </c>
      <c r="I17" s="11">
        <v>12.5</v>
      </c>
      <c r="L17" s="12">
        <f t="shared" si="1"/>
        <v>1100</v>
      </c>
      <c r="M17" s="11">
        <v>1.5</v>
      </c>
      <c r="N17" s="12">
        <f t="shared" si="3"/>
        <v>1650</v>
      </c>
    </row>
    <row r="18" spans="1:15" s="8" customFormat="1">
      <c r="A18" s="2" t="s">
        <v>41</v>
      </c>
      <c r="B18" s="8" t="s">
        <v>7</v>
      </c>
      <c r="C18" s="8" t="s">
        <v>26</v>
      </c>
      <c r="D18" s="8">
        <v>0.5</v>
      </c>
      <c r="E18" s="8">
        <v>0.5</v>
      </c>
      <c r="F18" s="8">
        <f t="shared" ref="F18:F23" si="5">D18*E18</f>
        <v>0.25</v>
      </c>
      <c r="G18" s="10">
        <v>240</v>
      </c>
      <c r="H18" s="8">
        <v>1.6</v>
      </c>
      <c r="I18" s="9">
        <v>1.6</v>
      </c>
      <c r="J18" s="5">
        <v>0.15</v>
      </c>
      <c r="K18" s="8">
        <v>15</v>
      </c>
      <c r="L18" s="7">
        <f t="shared" ref="L18:L19" si="6">1/F18*G18</f>
        <v>960</v>
      </c>
      <c r="M18" s="8">
        <v>1.25</v>
      </c>
      <c r="N18" s="10">
        <f>M18*L18</f>
        <v>1200</v>
      </c>
    </row>
    <row r="19" spans="1:15" s="8" customFormat="1">
      <c r="A19" s="2"/>
      <c r="B19" s="8" t="s">
        <v>8</v>
      </c>
      <c r="C19" s="8" t="s">
        <v>28</v>
      </c>
      <c r="D19" s="8">
        <v>0.53</v>
      </c>
      <c r="E19" s="8">
        <v>0.75</v>
      </c>
      <c r="F19" s="8">
        <f t="shared" si="5"/>
        <v>0.39750000000000002</v>
      </c>
      <c r="G19" s="10">
        <v>219.35</v>
      </c>
      <c r="I19" s="5">
        <v>1.5</v>
      </c>
      <c r="J19" s="9">
        <v>0.13</v>
      </c>
      <c r="K19" s="8">
        <v>5</v>
      </c>
      <c r="L19" s="6">
        <f t="shared" si="6"/>
        <v>551.82389937106916</v>
      </c>
      <c r="M19" s="8">
        <v>1.25</v>
      </c>
      <c r="N19" s="10">
        <f t="shared" si="3"/>
        <v>689.77987421383648</v>
      </c>
    </row>
    <row r="20" spans="1:15" s="11" customFormat="1">
      <c r="A20" s="2"/>
      <c r="B20" s="11" t="s">
        <v>9</v>
      </c>
      <c r="F20" s="11">
        <f t="shared" si="5"/>
        <v>0</v>
      </c>
      <c r="G20" s="12"/>
      <c r="L20" s="12"/>
      <c r="N20" s="12"/>
    </row>
    <row r="21" spans="1:15">
      <c r="A21" s="2" t="s">
        <v>42</v>
      </c>
      <c r="B21" t="s">
        <v>7</v>
      </c>
      <c r="C21" t="s">
        <v>43</v>
      </c>
      <c r="D21">
        <v>0.6</v>
      </c>
      <c r="E21">
        <v>0.5</v>
      </c>
      <c r="F21">
        <f t="shared" si="5"/>
        <v>0.3</v>
      </c>
      <c r="G21" s="3">
        <v>290</v>
      </c>
      <c r="J21" s="5">
        <v>0.2</v>
      </c>
      <c r="K21" s="8"/>
      <c r="L21" s="7">
        <f t="shared" ref="L20:L23" si="7">1/F21*G21</f>
        <v>966.66666666666674</v>
      </c>
      <c r="M21">
        <v>0.3</v>
      </c>
      <c r="N21" s="3">
        <f t="shared" si="3"/>
        <v>290</v>
      </c>
    </row>
    <row r="22" spans="1:15">
      <c r="A22" s="2"/>
      <c r="B22" t="s">
        <v>8</v>
      </c>
      <c r="C22" t="s">
        <v>44</v>
      </c>
      <c r="D22">
        <v>0.53</v>
      </c>
      <c r="E22">
        <v>0.75</v>
      </c>
      <c r="F22">
        <f t="shared" si="5"/>
        <v>0.39750000000000002</v>
      </c>
      <c r="G22" s="3">
        <v>269.79000000000002</v>
      </c>
      <c r="J22" s="5">
        <v>0.2</v>
      </c>
      <c r="K22" s="8"/>
      <c r="L22" s="6">
        <f t="shared" si="7"/>
        <v>678.71698113207549</v>
      </c>
      <c r="M22">
        <v>0.39800000000000002</v>
      </c>
      <c r="N22" s="3">
        <f t="shared" si="3"/>
        <v>270.12935849056606</v>
      </c>
    </row>
    <row r="23" spans="1:15" s="11" customFormat="1">
      <c r="A23" s="2"/>
      <c r="B23" s="11" t="s">
        <v>9</v>
      </c>
      <c r="F23" s="11">
        <f t="shared" si="5"/>
        <v>0</v>
      </c>
      <c r="G23" s="12"/>
      <c r="L23" s="12"/>
      <c r="N23" s="12"/>
    </row>
    <row r="27" spans="1:15">
      <c r="J27" t="s">
        <v>5</v>
      </c>
      <c r="L27" t="s">
        <v>7</v>
      </c>
      <c r="N27" s="3">
        <f>N3+N6+N9+N12+N15</f>
        <v>11776.666666666668</v>
      </c>
    </row>
    <row r="28" spans="1:15">
      <c r="L28" t="s">
        <v>8</v>
      </c>
      <c r="N28" s="3">
        <f>N4+N7+N10+N13+N16</f>
        <v>6422.950964360587</v>
      </c>
      <c r="O28" t="s">
        <v>45</v>
      </c>
    </row>
    <row r="29" spans="1:15">
      <c r="N29" s="3"/>
    </row>
  </sheetData>
  <mergeCells count="8">
    <mergeCell ref="A21:A23"/>
    <mergeCell ref="A15:A17"/>
    <mergeCell ref="D1:F1"/>
    <mergeCell ref="A18:A20"/>
    <mergeCell ref="A3:A5"/>
    <mergeCell ref="A6:A8"/>
    <mergeCell ref="A9:A11"/>
    <mergeCell ref="A12:A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COMP</cp:lastModifiedBy>
  <dcterms:created xsi:type="dcterms:W3CDTF">2009-07-22T19:16:32Z</dcterms:created>
  <dcterms:modified xsi:type="dcterms:W3CDTF">2009-07-22T21:19:56Z</dcterms:modified>
</cp:coreProperties>
</file>